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20\"/>
    </mc:Choice>
  </mc:AlternateContent>
  <xr:revisionPtr revIDLastSave="0" documentId="13_ncr:1_{2B73C771-0F88-4BAA-9DBB-558FD7CBF78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ociedades" sheetId="2" r:id="rId1"/>
  </sheets>
  <definedNames>
    <definedName name="_ftn1" localSheetId="0">Sociedades!#REF!</definedName>
    <definedName name="_ftnref1" localSheetId="0">Sociedades!#REF!</definedName>
    <definedName name="_xlnm.Print_Titles" localSheetId="0">Sociedades!$1:$2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9" i="2" l="1"/>
  <c r="F79" i="2"/>
  <c r="D79" i="2"/>
  <c r="E21" i="2"/>
  <c r="F21" i="2"/>
  <c r="D21" i="2"/>
  <c r="E43" i="2" l="1"/>
  <c r="F43" i="2"/>
  <c r="D43" i="2"/>
  <c r="E17" i="2" l="1"/>
  <c r="F17" i="2"/>
  <c r="D17" i="2"/>
  <c r="F6" i="2" l="1"/>
  <c r="E6" i="2"/>
  <c r="D6" i="2"/>
</calcChain>
</file>

<file path=xl/sharedStrings.xml><?xml version="1.0" encoding="utf-8"?>
<sst xmlns="http://schemas.openxmlformats.org/spreadsheetml/2006/main" count="144" uniqueCount="132">
  <si>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</si>
  <si>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</si>
  <si>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</si>
  <si>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</si>
  <si>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</si>
  <si>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</si>
  <si>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</si>
  <si>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</si>
  <si>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</si>
  <si>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</si>
  <si>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</si>
  <si>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</si>
  <si>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</si>
  <si>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</si>
  <si>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</si>
  <si>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</si>
  <si>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</si>
  <si>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</si>
  <si>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</si>
  <si>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</si>
  <si>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</si>
  <si>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</si>
  <si>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</si>
  <si>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</si>
  <si>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</si>
  <si>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</si>
  <si>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</si>
  <si>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</si>
  <si>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</si>
  <si>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</si>
  <si>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</si>
  <si>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</si>
  <si>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</si>
  <si>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AMUNDI</t>
  </si>
  <si>
    <t xml:space="preserve">URQUIJO GESTIÓN </t>
  </si>
  <si>
    <t>ALTEGUI GESTIÓN</t>
  </si>
  <si>
    <t>UBS GESTIÓN</t>
  </si>
  <si>
    <t>BNP PARIBAS ESPAÑA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</si>
  <si>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</si>
  <si>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</si>
  <si>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</si>
  <si>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</si>
  <si>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</si>
  <si>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</si>
  <si>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</si>
  <si>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</si>
  <si>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</si>
  <si>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</si>
  <si>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</si>
  <si>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</si>
  <si>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</si>
  <si>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</si>
  <si>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</si>
  <si>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</si>
  <si>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</si>
  <si>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</si>
  <si>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</si>
  <si>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</si>
  <si>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</si>
  <si>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</si>
  <si>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CRONISTA CARRERES DE INVERSIONES, SICAV</t>
  </si>
  <si>
    <t>ARBARIN SICAV</t>
  </si>
  <si>
    <t>INVERSIONES NAIRA SICAV</t>
  </si>
  <si>
    <t>INTERVALOR SICAV</t>
  </si>
  <si>
    <t>ABANTE GESTIÓN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</si>
  <si>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</si>
  <si>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</si>
  <si>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</si>
  <si>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</si>
  <si>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</si>
  <si>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</si>
  <si>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</si>
  <si>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</si>
  <si>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</si>
  <si>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</si>
  <si>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</si>
  <si>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</si>
  <si>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</si>
  <si>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</si>
  <si>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</si>
  <si>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</si>
  <si>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</si>
  <si>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</si>
  <si>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</si>
  <si>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</si>
  <si>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</si>
  <si>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</si>
  <si>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</si>
  <si>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</si>
  <si>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</si>
  <si>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</si>
  <si>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</si>
  <si>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</si>
  <si>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MAPFRE AM</t>
  </si>
  <si>
    <t>SABADELL AM</t>
  </si>
  <si>
    <t xml:space="preserve">INTERMONEY  </t>
  </si>
  <si>
    <t>ALANTRA WM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</si>
  <si>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</si>
  <si>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</si>
  <si>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</si>
  <si>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</si>
  <si>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</si>
  <si>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</si>
  <si>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</si>
  <si>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</si>
  <si>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</si>
  <si>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</si>
  <si>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</si>
  <si>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</si>
  <si>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</si>
  <si>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</si>
  <si>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</si>
  <si>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</si>
  <si>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</si>
  <si>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</si>
  <si>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</si>
  <si>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</si>
  <si>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</si>
  <si>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</si>
  <si>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</si>
  <si>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</si>
  <si>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</si>
  <si>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</si>
  <si>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</si>
  <si>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</si>
  <si>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QUINTET AM</t>
  </si>
  <si>
    <t>QUINTET PRIVATE BANK</t>
  </si>
  <si>
    <t>OLEA GESTIÓN</t>
  </si>
  <si>
    <t>OLEA</t>
  </si>
  <si>
    <t>360 CORA</t>
  </si>
  <si>
    <t>PACTIO GESTIÓN</t>
  </si>
  <si>
    <t>(1) Información número accionistas: últimos datos disponibles. Datos actualizados a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</si>
</sst>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p_t_a_-;\-* #,##0.00\ _p_t_a_-;_-* &quot;-&quot;??\ _p_t_a_-;_-@_-"/>
    <numFmt numFmtId="166" formatCode="dd\-mm\-yy"/>
    <numFmt numFmtId="167" formatCode="0.0%"/>
  </numFmts>
  <fonts count="46" x14ac:knownFonts="1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color rgb="FF000000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2" fillId="0" borderId="0"/>
    <xf numFmtId="164" fontId="4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4" fillId="0" borderId="0"/>
  </cellStyleXfs>
  <cellXfs count="73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6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6" xfId="0" applyFont="1" applyFill="1" applyBorder="1" applyAlignment="1">
      <alignment horizontal="center"/>
    </xf>
    <xf numFmtId="0" fontId="26" fillId="33" borderId="27" xfId="0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3" fontId="26" fillId="33" borderId="28" xfId="0" applyNumberFormat="1" applyFont="1" applyFill="1" applyBorder="1" applyAlignment="1">
      <alignment horizontal="center"/>
    </xf>
    <xf numFmtId="167" fontId="36" fillId="0" borderId="0" xfId="52" applyNumberFormat="1" applyFont="1" applyFill="1" applyBorder="1"/>
    <xf numFmtId="2" fontId="36" fillId="0" borderId="0" xfId="0" applyNumberFormat="1" applyFont="1" applyFill="1" applyBorder="1"/>
    <xf numFmtId="2" fontId="36" fillId="0" borderId="0" xfId="52" applyNumberFormat="1" applyFont="1" applyFill="1" applyBorder="1"/>
    <xf numFmtId="0" fontId="43" fillId="0" borderId="0" xfId="0" applyFont="1"/>
    <xf numFmtId="0" fontId="39" fillId="35" borderId="12" xfId="0" applyFont="1" applyFill="1" applyBorder="1" applyAlignment="1">
      <alignment horizontal="right" vertical="center" indent="1"/>
    </xf>
    <xf numFmtId="0" fontId="28" fillId="35" borderId="13" xfId="0" applyFont="1" applyFill="1" applyBorder="1" applyAlignment="1">
      <alignment horizontal="left" vertical="center" indent="1"/>
    </xf>
    <xf numFmtId="0" fontId="39" fillId="35" borderId="36" xfId="0" applyFont="1" applyFill="1" applyBorder="1" applyAlignment="1">
      <alignment horizontal="right" vertical="center" indent="1"/>
    </xf>
    <xf numFmtId="0" fontId="28" fillId="35" borderId="37" xfId="0" applyFont="1" applyFill="1" applyBorder="1" applyAlignment="1">
      <alignment horizontal="left" vertical="center" indent="1"/>
    </xf>
    <xf numFmtId="0" fontId="29" fillId="35" borderId="37" xfId="0" applyFont="1" applyFill="1" applyBorder="1" applyAlignment="1">
      <alignment horizontal="left" vertical="center" indent="1"/>
    </xf>
    <xf numFmtId="3" fontId="31" fillId="35" borderId="37" xfId="0" applyNumberFormat="1" applyFont="1" applyFill="1" applyBorder="1" applyAlignment="1">
      <alignment horizontal="right" vertical="center" indent="1"/>
    </xf>
    <xf numFmtId="3" fontId="31" fillId="35" borderId="38" xfId="0" applyNumberFormat="1" applyFont="1" applyFill="1" applyBorder="1" applyAlignment="1">
      <alignment horizontal="right" vertical="center" indent="1"/>
    </xf>
    <xf numFmtId="0" fontId="39" fillId="35" borderId="39" xfId="0" applyFont="1" applyFill="1" applyBorder="1" applyAlignment="1">
      <alignment horizontal="right" vertical="center" indent="1"/>
    </xf>
    <xf numFmtId="0" fontId="28" fillId="35" borderId="40" xfId="0" applyFont="1" applyFill="1" applyBorder="1" applyAlignment="1">
      <alignment horizontal="left" vertical="center" indent="1"/>
    </xf>
    <xf numFmtId="0" fontId="39" fillId="35" borderId="35" xfId="0" applyFont="1" applyFill="1" applyBorder="1" applyAlignment="1">
      <alignment horizontal="right" vertical="center" indent="1"/>
    </xf>
    <xf numFmtId="0" fontId="28" fillId="35" borderId="34" xfId="0" applyFont="1" applyFill="1" applyBorder="1" applyAlignment="1">
      <alignment horizontal="left" vertical="center" indent="1"/>
    </xf>
    <xf numFmtId="4" fontId="4" fillId="0" borderId="0" xfId="0" applyNumberFormat="1" applyFont="1"/>
    <xf numFmtId="4" fontId="45" fillId="0" borderId="0" xfId="0" applyNumberFormat="1" applyFont="1"/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  <xf numFmtId="0" fontId="39" fillId="35" borderId="31" xfId="0" applyFont="1" applyFill="1" applyBorder="1" applyAlignment="1">
      <alignment horizontal="right" vertical="center" indent="1"/>
    </xf>
    <xf numFmtId="0" fontId="28" fillId="35" borderId="29" xfId="0" applyFont="1" applyFill="1" applyBorder="1" applyAlignment="1">
      <alignment horizontal="left" vertical="center" indent="1"/>
    </xf>
    <xf numFmtId="0" fontId="29" fillId="35" borderId="30" xfId="0" applyFont="1" applyFill="1" applyBorder="1" applyAlignment="1">
      <alignment horizontal="left" vertical="center" indent="1"/>
    </xf>
    <xf numFmtId="3" fontId="30" fillId="35" borderId="32" xfId="0" applyNumberFormat="1" applyFont="1" applyFill="1" applyBorder="1" applyAlignment="1">
      <alignment horizontal="right" vertical="center" indent="1"/>
    </xf>
    <xf numFmtId="0" fontId="30" fillId="35" borderId="32" xfId="0" applyFont="1" applyFill="1" applyBorder="1" applyAlignment="1">
      <alignment horizontal="right" vertical="center" indent="1"/>
    </xf>
    <xf numFmtId="3" fontId="30" fillId="35" borderId="33" xfId="0" applyNumberFormat="1" applyFont="1" applyFill="1" applyBorder="1" applyAlignment="1">
      <alignment horizontal="right" vertical="center" indent="1"/>
    </xf>
    <xf numFmtId="0" fontId="39" fillId="35" borderId="18" xfId="0" applyFont="1" applyFill="1" applyBorder="1" applyAlignment="1">
      <alignment horizontal="right" vertical="center" indent="1"/>
    </xf>
    <xf numFmtId="0" fontId="28" fillId="35" borderId="19" xfId="0" applyFont="1" applyFill="1" applyBorder="1" applyAlignment="1">
      <alignment horizontal="left" vertical="center" indent="1"/>
    </xf>
    <xf numFmtId="0" fontId="29" fillId="35" borderId="19" xfId="0" applyFont="1" applyFill="1" applyBorder="1" applyAlignment="1">
      <alignment horizontal="left" vertical="center" indent="1"/>
    </xf>
    <xf numFmtId="3" fontId="30" fillId="35" borderId="19" xfId="0" applyNumberFormat="1" applyFont="1" applyFill="1" applyBorder="1" applyAlignment="1">
      <alignment horizontal="right" vertical="center" indent="1"/>
    </xf>
    <xf numFmtId="0" fontId="30" fillId="35" borderId="19" xfId="0" applyFont="1" applyFill="1" applyBorder="1" applyAlignment="1">
      <alignment horizontal="right" vertical="center" indent="1"/>
    </xf>
    <xf numFmtId="3" fontId="30" fillId="35" borderId="20" xfId="0" applyNumberFormat="1" applyFont="1" applyFill="1" applyBorder="1" applyAlignment="1">
      <alignment horizontal="right" vertical="center" indent="1"/>
    </xf>
    <xf numFmtId="0" fontId="29" fillId="35" borderId="13" xfId="0" applyFont="1" applyFill="1" applyBorder="1" applyAlignment="1">
      <alignment horizontal="left" vertical="center" indent="1"/>
    </xf>
    <xf numFmtId="3" fontId="30" fillId="35" borderId="13" xfId="0" applyNumberFormat="1" applyFont="1" applyFill="1" applyBorder="1" applyAlignment="1">
      <alignment horizontal="right" vertical="center" indent="1"/>
    </xf>
    <xf numFmtId="0" fontId="30" fillId="35" borderId="13" xfId="0" applyFont="1" applyFill="1" applyBorder="1" applyAlignment="1">
      <alignment horizontal="right" vertical="center" indent="1"/>
    </xf>
    <xf numFmtId="3" fontId="30" fillId="35" borderId="14" xfId="0" applyNumberFormat="1" applyFont="1" applyFill="1" applyBorder="1" applyAlignment="1">
      <alignment horizontal="right" vertical="center" indent="1"/>
    </xf>
    <xf numFmtId="0" fontId="29" fillId="35" borderId="13" xfId="0" quotePrefix="1" applyFont="1" applyFill="1" applyBorder="1" applyAlignment="1">
      <alignment horizontal="left" vertical="center" indent="1"/>
    </xf>
    <xf numFmtId="0" fontId="29" fillId="35" borderId="40" xfId="0" quotePrefix="1" applyFont="1" applyFill="1" applyBorder="1" applyAlignment="1">
      <alignment horizontal="left" vertical="center" indent="1"/>
    </xf>
    <xf numFmtId="3" fontId="30" fillId="35" borderId="40" xfId="0" applyNumberFormat="1" applyFont="1" applyFill="1" applyBorder="1" applyAlignment="1">
      <alignment horizontal="right" vertical="center" indent="1"/>
    </xf>
    <xf numFmtId="0" fontId="30" fillId="35" borderId="40" xfId="0" applyFont="1" applyFill="1" applyBorder="1" applyAlignment="1">
      <alignment horizontal="right" vertical="center" indent="1"/>
    </xf>
    <xf numFmtId="3" fontId="30" fillId="35" borderId="41" xfId="0" applyNumberFormat="1" applyFont="1" applyFill="1" applyBorder="1" applyAlignment="1">
      <alignment horizontal="right" vertical="center" indent="1"/>
    </xf>
    <xf numFmtId="0" fontId="39" fillId="35" borderId="21" xfId="0" applyFont="1" applyFill="1" applyBorder="1" applyAlignment="1">
      <alignment horizontal="right" vertical="center" indent="1"/>
    </xf>
    <xf numFmtId="0" fontId="28" fillId="35" borderId="22" xfId="0" applyFont="1" applyFill="1" applyBorder="1" applyAlignment="1">
      <alignment horizontal="left" vertical="center" indent="1"/>
    </xf>
    <xf numFmtId="0" fontId="29" fillId="35" borderId="22" xfId="0" applyFont="1" applyFill="1" applyBorder="1" applyAlignment="1">
      <alignment horizontal="left" vertical="center" indent="1"/>
    </xf>
    <xf numFmtId="3" fontId="30" fillId="35" borderId="22" xfId="0" applyNumberFormat="1" applyFont="1" applyFill="1" applyBorder="1" applyAlignment="1">
      <alignment horizontal="right" vertical="center" indent="1"/>
    </xf>
    <xf numFmtId="0" fontId="30" fillId="35" borderId="22" xfId="0" applyFont="1" applyFill="1" applyBorder="1" applyAlignment="1">
      <alignment horizontal="right" vertical="center" indent="1"/>
    </xf>
    <xf numFmtId="3" fontId="30" fillId="35" borderId="23" xfId="0" applyNumberFormat="1" applyFont="1" applyFill="1" applyBorder="1" applyAlignment="1">
      <alignment horizontal="right" vertical="center" indent="1"/>
    </xf>
    <xf numFmtId="0" fontId="29" fillId="35" borderId="40" xfId="0" applyFont="1" applyFill="1" applyBorder="1" applyAlignment="1">
      <alignment horizontal="left" vertical="center" indent="1"/>
    </xf>
    <xf numFmtId="0" fontId="28" fillId="35" borderId="20" xfId="0" applyFont="1" applyFill="1" applyBorder="1" applyAlignment="1">
      <alignment horizontal="left" vertical="center" indent="1"/>
    </xf>
    <xf numFmtId="0" fontId="29" fillId="35" borderId="18" xfId="0" applyFont="1" applyFill="1" applyBorder="1" applyAlignment="1">
      <alignment horizontal="left" vertical="center" indent="1"/>
    </xf>
    <xf numFmtId="0" fontId="29" fillId="35" borderId="34" xfId="0" applyFont="1" applyFill="1" applyBorder="1" applyAlignment="1">
      <alignment horizontal="left" vertical="center" indent="1"/>
    </xf>
    <xf numFmtId="3" fontId="30" fillId="35" borderId="25" xfId="0" applyNumberFormat="1" applyFont="1" applyFill="1" applyBorder="1" applyAlignment="1">
      <alignment horizontal="right" vertical="center" indent="1"/>
    </xf>
    <xf numFmtId="0" fontId="30" fillId="35" borderId="25" xfId="0" applyFont="1" applyFill="1" applyBorder="1" applyAlignment="1">
      <alignment horizontal="right" vertical="center" indent="1"/>
    </xf>
    <xf numFmtId="3" fontId="30" fillId="35" borderId="24" xfId="0" applyNumberFormat="1" applyFont="1" applyFill="1" applyBorder="1" applyAlignment="1">
      <alignment horizontal="right" vertical="center" indent="1"/>
    </xf>
  </cellXfs>
  <cellStyles count="62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Millares 2" xfId="32" xr:uid="{00000000-0005-0000-0000-00001F000000}"/>
    <cellStyle name="Millares 2 2" xfId="56" xr:uid="{00000000-0005-0000-0000-000020000000}"/>
    <cellStyle name="Millares 3" xfId="33" xr:uid="{00000000-0005-0000-0000-000021000000}"/>
    <cellStyle name="Millares 4" xfId="34" xr:uid="{00000000-0005-0000-0000-000022000000}"/>
    <cellStyle name="Millares 5" xfId="35" xr:uid="{00000000-0005-0000-0000-000023000000}"/>
    <cellStyle name="Millares 6" xfId="36" xr:uid="{00000000-0005-0000-0000-000024000000}"/>
    <cellStyle name="Millares 7" xfId="37" xr:uid="{00000000-0005-0000-0000-000025000000}"/>
    <cellStyle name="Millares 8" xfId="54" xr:uid="{00000000-0005-0000-0000-000026000000}"/>
    <cellStyle name="Neutral 2" xfId="38" xr:uid="{00000000-0005-0000-0000-000027000000}"/>
    <cellStyle name="Normal" xfId="0" builtinId="0"/>
    <cellStyle name="Normal 2" xfId="39" xr:uid="{00000000-0005-0000-0000-000029000000}"/>
    <cellStyle name="Normal 2 2" xfId="40" xr:uid="{00000000-0005-0000-0000-00002A000000}"/>
    <cellStyle name="Normal 2 2 2" xfId="57" xr:uid="{00000000-0005-0000-0000-00002B000000}"/>
    <cellStyle name="Normal 2 3" xfId="55" xr:uid="{00000000-0005-0000-0000-00002C000000}"/>
    <cellStyle name="Normal 3" xfId="41" xr:uid="{00000000-0005-0000-0000-00002D000000}"/>
    <cellStyle name="Normal 3 2" xfId="60" xr:uid="{775B50AB-5378-4C35-8AEA-D767A8E3F4FB}"/>
    <cellStyle name="Normal 4" xfId="50" xr:uid="{00000000-0005-0000-0000-00002E000000}"/>
    <cellStyle name="Normal 5" xfId="51" xr:uid="{00000000-0005-0000-0000-00002F000000}"/>
    <cellStyle name="Normal 6" xfId="53" xr:uid="{00000000-0005-0000-0000-000030000000}"/>
    <cellStyle name="Normal 7" xfId="61" xr:uid="{E4990171-3256-41E2-B7E3-01DC9EA74A16}"/>
    <cellStyle name="Notas 2" xfId="42" xr:uid="{00000000-0005-0000-0000-000031000000}"/>
    <cellStyle name="Porcentaje" xfId="52" builtinId="5"/>
    <cellStyle name="Porcentaje 2" xfId="59" xr:uid="{00000000-0005-0000-0000-000033000000}"/>
    <cellStyle name="Porcentaje 3" xfId="58" xr:uid="{00000000-0005-0000-0000-000034000000}"/>
    <cellStyle name="Salida 2" xfId="43" xr:uid="{00000000-0005-0000-0000-000035000000}"/>
    <cellStyle name="Texto de advertencia 2" xfId="44" xr:uid="{00000000-0005-0000-0000-000036000000}"/>
    <cellStyle name="Texto explicativo 2" xfId="45" xr:uid="{00000000-0005-0000-0000-000037000000}"/>
    <cellStyle name="Título" xfId="46" builtinId="15" customBuiltin="1"/>
    <cellStyle name="Título 2 2" xfId="47" xr:uid="{00000000-0005-0000-0000-000039000000}"/>
    <cellStyle name="Título 3 2" xfId="48" xr:uid="{00000000-0005-0000-0000-00003A000000}"/>
    <cellStyle name="Total 2" xfId="49" xr:uid="{00000000-0005-0000-0000-00003B000000}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H90"/>
  <sheetViews>
    <sheetView showGridLines="0" tabSelected="1" zoomScale="85" zoomScaleNormal="85" workbookViewId="0">
      <pane ySplit="2" topLeftCell="A3" activePane="bottomLeft" state="frozen"/>
      <selection pane="bottomLeft" activeCell="D79" sqref="D79"/>
    </sheetView>
  </sheetViews>
  <sheetFormatPr baseColWidth="10" defaultColWidth="11.42578125" defaultRowHeight="13.5" x14ac:dyDescent="0.25"/>
  <cols>
    <col min="1" max="1" width="11.7109375" style="9" customWidth="1"/>
    <col min="2" max="2" width="28.28515625" style="9" customWidth="1"/>
    <col min="3" max="3" width="38.28515625" style="10" customWidth="1"/>
    <col min="4" max="4" width="14.7109375" style="10" customWidth="1"/>
    <col min="5" max="5" width="9" style="10" customWidth="1"/>
    <col min="6" max="6" width="14.85546875" style="10" customWidth="1"/>
    <col min="7" max="7" width="15.85546875" style="1" bestFit="1" customWidth="1"/>
    <col min="8" max="8" width="15.42578125" style="1" bestFit="1" customWidth="1"/>
    <col min="9" max="16384" width="11.42578125" style="1"/>
  </cols>
  <sheetData>
    <row r="1" spans="1:8" ht="18" customHeight="1" thickBot="1" x14ac:dyDescent="0.3">
      <c r="A1" s="37" t="s">
        <v>13</v>
      </c>
      <c r="B1" s="38"/>
      <c r="C1" s="38"/>
      <c r="D1" s="38"/>
      <c r="E1" s="38"/>
      <c r="F1" s="11">
        <v>44135</v>
      </c>
    </row>
    <row r="2" spans="1:8" s="2" customFormat="1" ht="17.45" customHeight="1" x14ac:dyDescent="0.25">
      <c r="A2" s="14" t="s">
        <v>49</v>
      </c>
      <c r="B2" s="14" t="s">
        <v>9</v>
      </c>
      <c r="C2" s="15" t="s">
        <v>10</v>
      </c>
      <c r="D2" s="16" t="s">
        <v>98</v>
      </c>
      <c r="E2" s="15" t="s">
        <v>99</v>
      </c>
      <c r="F2" s="17" t="s">
        <v>113</v>
      </c>
    </row>
    <row r="3" spans="1:8" s="3" customFormat="1" ht="12.2" customHeight="1" x14ac:dyDescent="0.25">
      <c r="A3" s="39">
        <v>1</v>
      </c>
      <c r="B3" s="40" t="s">
        <v>100</v>
      </c>
      <c r="C3" s="41" t="s">
        <v>47</v>
      </c>
      <c r="D3" s="42">
        <v>4373048.3873100001</v>
      </c>
      <c r="E3" s="43">
        <v>435</v>
      </c>
      <c r="F3" s="44">
        <v>108289</v>
      </c>
    </row>
    <row r="4" spans="1:8" s="3" customFormat="1" ht="12.2" customHeight="1" x14ac:dyDescent="0.25">
      <c r="A4" s="45">
        <v>2</v>
      </c>
      <c r="B4" s="46" t="s">
        <v>0</v>
      </c>
      <c r="C4" s="47" t="s">
        <v>80</v>
      </c>
      <c r="D4" s="48">
        <v>2623472</v>
      </c>
      <c r="E4" s="49">
        <v>275</v>
      </c>
      <c r="F4" s="50">
        <v>36431</v>
      </c>
    </row>
    <row r="5" spans="1:8" s="3" customFormat="1" ht="12.2" customHeight="1" x14ac:dyDescent="0.25">
      <c r="A5" s="22">
        <v>3</v>
      </c>
      <c r="B5" s="23" t="s">
        <v>1</v>
      </c>
      <c r="C5" s="51" t="s">
        <v>44</v>
      </c>
      <c r="D5" s="52">
        <v>2387928.9892500001</v>
      </c>
      <c r="E5" s="53">
        <v>355</v>
      </c>
      <c r="F5" s="54">
        <v>41719</v>
      </c>
      <c r="H5" s="34"/>
    </row>
    <row r="6" spans="1:8" s="3" customFormat="1" ht="12.2" customHeight="1" x14ac:dyDescent="0.25">
      <c r="A6" s="24">
        <v>4</v>
      </c>
      <c r="B6" s="25" t="s">
        <v>14</v>
      </c>
      <c r="C6" s="26"/>
      <c r="D6" s="27">
        <f>+SUM(D7:D8)</f>
        <v>2161019.2198100002</v>
      </c>
      <c r="E6" s="27">
        <f t="shared" ref="E6" si="0">+SUM(E7:E8)</f>
        <v>85</v>
      </c>
      <c r="F6" s="28">
        <f t="shared" ref="F6" si="1">+SUM(F7:F8)</f>
        <v>18884</v>
      </c>
    </row>
    <row r="7" spans="1:8" s="4" customFormat="1" ht="12.2" customHeight="1" x14ac:dyDescent="0.25">
      <c r="A7" s="22"/>
      <c r="B7" s="23"/>
      <c r="C7" s="55" t="s">
        <v>81</v>
      </c>
      <c r="D7" s="52">
        <v>2115212.6572600002</v>
      </c>
      <c r="E7" s="53">
        <v>77</v>
      </c>
      <c r="F7" s="54">
        <v>17263</v>
      </c>
    </row>
    <row r="8" spans="1:8" s="3" customFormat="1" ht="12.2" customHeight="1" x14ac:dyDescent="0.25">
      <c r="A8" s="29"/>
      <c r="B8" s="30"/>
      <c r="C8" s="56" t="s">
        <v>39</v>
      </c>
      <c r="D8" s="57">
        <v>45806.562550000002</v>
      </c>
      <c r="E8" s="58">
        <v>8</v>
      </c>
      <c r="F8" s="59">
        <v>1621</v>
      </c>
    </row>
    <row r="9" spans="1:8" s="3" customFormat="1" ht="12.2" customHeight="1" x14ac:dyDescent="0.25">
      <c r="A9" s="22">
        <v>5</v>
      </c>
      <c r="B9" s="23" t="s">
        <v>5</v>
      </c>
      <c r="C9" s="51" t="s">
        <v>50</v>
      </c>
      <c r="D9" s="52">
        <v>1606190.13237</v>
      </c>
      <c r="E9" s="53">
        <v>147</v>
      </c>
      <c r="F9" s="50">
        <v>22469</v>
      </c>
      <c r="H9" s="33"/>
    </row>
    <row r="10" spans="1:8" s="3" customFormat="1" ht="12.2" customHeight="1" x14ac:dyDescent="0.25">
      <c r="A10" s="45">
        <v>6</v>
      </c>
      <c r="B10" s="46" t="s">
        <v>11</v>
      </c>
      <c r="C10" s="47" t="s">
        <v>36</v>
      </c>
      <c r="D10" s="48">
        <v>1320066.2568495036</v>
      </c>
      <c r="E10" s="49">
        <v>151</v>
      </c>
      <c r="F10" s="50">
        <v>26077</v>
      </c>
      <c r="H10" s="33"/>
    </row>
    <row r="11" spans="1:8" s="3" customFormat="1" ht="12.75" customHeight="1" x14ac:dyDescent="0.25">
      <c r="A11" s="45">
        <v>7</v>
      </c>
      <c r="B11" s="46" t="s">
        <v>2</v>
      </c>
      <c r="C11" s="47" t="s">
        <v>34</v>
      </c>
      <c r="D11" s="48">
        <v>1271860.31</v>
      </c>
      <c r="E11" s="49">
        <v>148</v>
      </c>
      <c r="F11" s="50">
        <v>16480</v>
      </c>
    </row>
    <row r="12" spans="1:8" s="3" customFormat="1" ht="12.2" customHeight="1" x14ac:dyDescent="0.25">
      <c r="A12" s="45">
        <v>8</v>
      </c>
      <c r="B12" s="46" t="s">
        <v>71</v>
      </c>
      <c r="C12" s="47" t="s">
        <v>79</v>
      </c>
      <c r="D12" s="48">
        <v>1167878</v>
      </c>
      <c r="E12" s="49">
        <v>136</v>
      </c>
      <c r="F12" s="50">
        <v>14182</v>
      </c>
    </row>
    <row r="13" spans="1:8" s="3" customFormat="1" ht="12.2" customHeight="1" x14ac:dyDescent="0.25">
      <c r="A13" s="45">
        <v>9</v>
      </c>
      <c r="B13" s="46" t="s">
        <v>76</v>
      </c>
      <c r="C13" s="47" t="s">
        <v>130</v>
      </c>
      <c r="D13" s="48">
        <v>1053449.6987828659</v>
      </c>
      <c r="E13" s="49">
        <v>6</v>
      </c>
      <c r="F13" s="50">
        <v>1136</v>
      </c>
    </row>
    <row r="14" spans="1:8" s="3" customFormat="1" ht="12.2" customHeight="1" x14ac:dyDescent="0.25">
      <c r="A14" s="45">
        <v>10</v>
      </c>
      <c r="B14" s="46" t="s">
        <v>6</v>
      </c>
      <c r="C14" s="47" t="s">
        <v>26</v>
      </c>
      <c r="D14" s="48">
        <v>835151.95428999991</v>
      </c>
      <c r="E14" s="49">
        <v>73</v>
      </c>
      <c r="F14" s="50">
        <v>8023</v>
      </c>
    </row>
    <row r="15" spans="1:8" s="3" customFormat="1" ht="12.2" customHeight="1" x14ac:dyDescent="0.25">
      <c r="A15" s="60">
        <v>11</v>
      </c>
      <c r="B15" s="61" t="s">
        <v>4</v>
      </c>
      <c r="C15" s="62" t="s">
        <v>42</v>
      </c>
      <c r="D15" s="63">
        <v>659410.31700000004</v>
      </c>
      <c r="E15" s="64">
        <v>7</v>
      </c>
      <c r="F15" s="65">
        <v>733</v>
      </c>
    </row>
    <row r="16" spans="1:8" s="3" customFormat="1" ht="12.2" customHeight="1" x14ac:dyDescent="0.25">
      <c r="A16" s="45">
        <v>12</v>
      </c>
      <c r="B16" s="46" t="s">
        <v>123</v>
      </c>
      <c r="C16" s="47" t="s">
        <v>82</v>
      </c>
      <c r="D16" s="48">
        <v>547874.73864</v>
      </c>
      <c r="E16" s="49">
        <v>64</v>
      </c>
      <c r="F16" s="50">
        <v>9744</v>
      </c>
      <c r="G16" s="21"/>
    </row>
    <row r="17" spans="1:6" s="3" customFormat="1" ht="12.75" customHeight="1" x14ac:dyDescent="0.25">
      <c r="A17" s="31">
        <v>13</v>
      </c>
      <c r="B17" s="32" t="s">
        <v>20</v>
      </c>
      <c r="C17" s="25"/>
      <c r="D17" s="27">
        <f>+D18+D19+D20</f>
        <v>415545.23214459897</v>
      </c>
      <c r="E17" s="27">
        <f t="shared" ref="E17:F17" si="2">+E18+E19+E20</f>
        <v>39</v>
      </c>
      <c r="F17" s="28">
        <f t="shared" si="2"/>
        <v>4863</v>
      </c>
    </row>
    <row r="18" spans="1:6" s="3" customFormat="1" ht="12.75" customHeight="1" x14ac:dyDescent="0.25">
      <c r="A18" s="31"/>
      <c r="B18" s="32"/>
      <c r="C18" s="51" t="s">
        <v>48</v>
      </c>
      <c r="D18" s="52">
        <v>242481.36</v>
      </c>
      <c r="E18" s="53">
        <v>21</v>
      </c>
      <c r="F18" s="54">
        <v>2430</v>
      </c>
    </row>
    <row r="19" spans="1:6" s="3" customFormat="1" ht="12.75" customHeight="1" x14ac:dyDescent="0.25">
      <c r="A19" s="31"/>
      <c r="B19" s="32"/>
      <c r="C19" s="51" t="s">
        <v>96</v>
      </c>
      <c r="D19" s="52">
        <v>161438.09214459895</v>
      </c>
      <c r="E19" s="53">
        <v>17</v>
      </c>
      <c r="F19" s="54">
        <v>2323</v>
      </c>
    </row>
    <row r="20" spans="1:6" s="3" customFormat="1" ht="12.75" customHeight="1" x14ac:dyDescent="0.25">
      <c r="A20" s="31"/>
      <c r="B20" s="32"/>
      <c r="C20" s="66" t="s">
        <v>58</v>
      </c>
      <c r="D20" s="57">
        <v>11625.78</v>
      </c>
      <c r="E20" s="58">
        <v>1</v>
      </c>
      <c r="F20" s="59">
        <v>110</v>
      </c>
    </row>
    <row r="21" spans="1:6" s="3" customFormat="1" ht="12.75" customHeight="1" x14ac:dyDescent="0.25">
      <c r="A21" s="31">
        <v>15</v>
      </c>
      <c r="B21" s="32" t="s">
        <v>16</v>
      </c>
      <c r="C21" s="51"/>
      <c r="D21" s="27">
        <f>+D22+D23</f>
        <v>397653.58999999997</v>
      </c>
      <c r="E21" s="27">
        <f t="shared" ref="E21:F21" si="3">+E22+E23</f>
        <v>39</v>
      </c>
      <c r="F21" s="28">
        <f t="shared" si="3"/>
        <v>6544</v>
      </c>
    </row>
    <row r="22" spans="1:6" s="3" customFormat="1" ht="12.75" customHeight="1" x14ac:dyDescent="0.25">
      <c r="A22" s="31"/>
      <c r="B22" s="32"/>
      <c r="C22" s="51" t="s">
        <v>33</v>
      </c>
      <c r="D22" s="52">
        <v>385614.67</v>
      </c>
      <c r="E22" s="53">
        <v>38</v>
      </c>
      <c r="F22" s="54">
        <v>5613</v>
      </c>
    </row>
    <row r="23" spans="1:6" s="3" customFormat="1" ht="12.75" customHeight="1" x14ac:dyDescent="0.25">
      <c r="A23" s="31"/>
      <c r="B23" s="32"/>
      <c r="C23" s="51" t="s">
        <v>94</v>
      </c>
      <c r="D23" s="52">
        <v>12038.92</v>
      </c>
      <c r="E23" s="53">
        <v>1</v>
      </c>
      <c r="F23" s="54">
        <v>931</v>
      </c>
    </row>
    <row r="24" spans="1:6" s="3" customFormat="1" ht="12.75" customHeight="1" x14ac:dyDescent="0.25">
      <c r="A24" s="45">
        <v>14</v>
      </c>
      <c r="B24" s="46" t="s">
        <v>31</v>
      </c>
      <c r="C24" s="47" t="s">
        <v>40</v>
      </c>
      <c r="D24" s="48">
        <v>389704.78</v>
      </c>
      <c r="E24" s="49">
        <v>32</v>
      </c>
      <c r="F24" s="50">
        <v>4514</v>
      </c>
    </row>
    <row r="25" spans="1:6" s="3" customFormat="1" ht="12.75" customHeight="1" x14ac:dyDescent="0.25">
      <c r="A25" s="45">
        <v>16</v>
      </c>
      <c r="B25" s="46" t="s">
        <v>37</v>
      </c>
      <c r="C25" s="47" t="s">
        <v>52</v>
      </c>
      <c r="D25" s="48">
        <v>336955.44107501605</v>
      </c>
      <c r="E25" s="49">
        <v>52</v>
      </c>
      <c r="F25" s="50">
        <v>5556</v>
      </c>
    </row>
    <row r="26" spans="1:6" s="3" customFormat="1" ht="12.2" customHeight="1" x14ac:dyDescent="0.25">
      <c r="A26" s="45">
        <v>17</v>
      </c>
      <c r="B26" s="46" t="s">
        <v>105</v>
      </c>
      <c r="C26" s="47" t="s">
        <v>38</v>
      </c>
      <c r="D26" s="48">
        <v>307010.06661000004</v>
      </c>
      <c r="E26" s="49">
        <v>27</v>
      </c>
      <c r="F26" s="50">
        <v>5367</v>
      </c>
    </row>
    <row r="27" spans="1:6" s="3" customFormat="1" ht="12.2" customHeight="1" x14ac:dyDescent="0.25">
      <c r="A27" s="45">
        <v>18</v>
      </c>
      <c r="B27" s="46" t="s">
        <v>92</v>
      </c>
      <c r="C27" s="47" t="s">
        <v>54</v>
      </c>
      <c r="D27" s="48">
        <v>276063.98117470095</v>
      </c>
      <c r="E27" s="49">
        <v>40</v>
      </c>
      <c r="F27" s="50">
        <v>4265</v>
      </c>
    </row>
    <row r="28" spans="1:6" s="3" customFormat="1" ht="12.2" customHeight="1" x14ac:dyDescent="0.25">
      <c r="A28" s="45">
        <v>20</v>
      </c>
      <c r="B28" s="46" t="s">
        <v>43</v>
      </c>
      <c r="C28" s="47" t="s">
        <v>46</v>
      </c>
      <c r="D28" s="48">
        <v>270566.12215863803</v>
      </c>
      <c r="E28" s="49">
        <v>22</v>
      </c>
      <c r="F28" s="50">
        <v>2472</v>
      </c>
    </row>
    <row r="29" spans="1:6" s="3" customFormat="1" ht="12.2" customHeight="1" x14ac:dyDescent="0.25">
      <c r="A29" s="45">
        <v>19</v>
      </c>
      <c r="B29" s="46" t="s">
        <v>73</v>
      </c>
      <c r="C29" s="47" t="s">
        <v>74</v>
      </c>
      <c r="D29" s="48">
        <v>263068.25671043404</v>
      </c>
      <c r="E29" s="49">
        <v>1</v>
      </c>
      <c r="F29" s="50">
        <v>167</v>
      </c>
    </row>
    <row r="30" spans="1:6" s="3" customFormat="1" ht="12.2" customHeight="1" x14ac:dyDescent="0.25">
      <c r="A30" s="45">
        <v>21</v>
      </c>
      <c r="B30" s="46" t="s">
        <v>77</v>
      </c>
      <c r="C30" s="47" t="s">
        <v>78</v>
      </c>
      <c r="D30" s="48">
        <v>259821.77380093001</v>
      </c>
      <c r="E30" s="49">
        <v>37</v>
      </c>
      <c r="F30" s="50">
        <v>3830</v>
      </c>
    </row>
    <row r="31" spans="1:6" s="3" customFormat="1" ht="12.2" customHeight="1" x14ac:dyDescent="0.25">
      <c r="A31" s="45">
        <v>22</v>
      </c>
      <c r="B31" s="61" t="s">
        <v>3</v>
      </c>
      <c r="C31" s="62" t="s">
        <v>120</v>
      </c>
      <c r="D31" s="63">
        <v>252354.60506527397</v>
      </c>
      <c r="E31" s="64">
        <v>26</v>
      </c>
      <c r="F31" s="65">
        <v>3176</v>
      </c>
    </row>
    <row r="32" spans="1:6" s="3" customFormat="1" ht="12.2" customHeight="1" x14ac:dyDescent="0.25">
      <c r="A32" s="45">
        <v>23</v>
      </c>
      <c r="B32" s="46" t="s">
        <v>30</v>
      </c>
      <c r="C32" s="47" t="s">
        <v>51</v>
      </c>
      <c r="D32" s="48">
        <v>204348.719614289</v>
      </c>
      <c r="E32" s="49">
        <v>32</v>
      </c>
      <c r="F32" s="50">
        <v>3874</v>
      </c>
    </row>
    <row r="33" spans="1:6" s="3" customFormat="1" ht="12.2" customHeight="1" x14ac:dyDescent="0.25">
      <c r="A33" s="45">
        <v>24</v>
      </c>
      <c r="B33" s="46" t="s">
        <v>25</v>
      </c>
      <c r="C33" s="46" t="s">
        <v>93</v>
      </c>
      <c r="D33" s="48">
        <v>198493.84452000001</v>
      </c>
      <c r="E33" s="49">
        <v>29</v>
      </c>
      <c r="F33" s="50">
        <v>3222</v>
      </c>
    </row>
    <row r="34" spans="1:6" s="3" customFormat="1" ht="12.2" customHeight="1" x14ac:dyDescent="0.25">
      <c r="A34" s="45">
        <v>25</v>
      </c>
      <c r="B34" s="46" t="s">
        <v>23</v>
      </c>
      <c r="C34" s="47" t="s">
        <v>64</v>
      </c>
      <c r="D34" s="48">
        <v>183251.090624181</v>
      </c>
      <c r="E34" s="49">
        <v>8</v>
      </c>
      <c r="F34" s="50">
        <v>1055</v>
      </c>
    </row>
    <row r="35" spans="1:6" s="3" customFormat="1" ht="12.2" customHeight="1" x14ac:dyDescent="0.25">
      <c r="A35" s="45">
        <v>27</v>
      </c>
      <c r="B35" s="67" t="s">
        <v>24</v>
      </c>
      <c r="C35" s="68" t="s">
        <v>53</v>
      </c>
      <c r="D35" s="48">
        <v>172840.190109274</v>
      </c>
      <c r="E35" s="49">
        <v>19</v>
      </c>
      <c r="F35" s="50">
        <v>2270</v>
      </c>
    </row>
    <row r="36" spans="1:6" s="3" customFormat="1" ht="12.2" customHeight="1" x14ac:dyDescent="0.25">
      <c r="A36" s="45">
        <v>26</v>
      </c>
      <c r="B36" s="46" t="s">
        <v>61</v>
      </c>
      <c r="C36" s="47"/>
      <c r="D36" s="48">
        <v>171975.68183083201</v>
      </c>
      <c r="E36" s="49">
        <v>1</v>
      </c>
      <c r="F36" s="50">
        <v>139</v>
      </c>
    </row>
    <row r="37" spans="1:6" s="3" customFormat="1" ht="12.2" customHeight="1" x14ac:dyDescent="0.25">
      <c r="A37" s="45">
        <v>30</v>
      </c>
      <c r="B37" s="46" t="s">
        <v>69</v>
      </c>
      <c r="C37" s="47" t="s">
        <v>68</v>
      </c>
      <c r="D37" s="48">
        <v>159849</v>
      </c>
      <c r="E37" s="49">
        <v>25</v>
      </c>
      <c r="F37" s="50">
        <v>2798</v>
      </c>
    </row>
    <row r="38" spans="1:6" s="3" customFormat="1" ht="12.2" customHeight="1" x14ac:dyDescent="0.25">
      <c r="A38" s="45">
        <v>28</v>
      </c>
      <c r="B38" s="46" t="s">
        <v>72</v>
      </c>
      <c r="C38" s="47" t="s">
        <v>102</v>
      </c>
      <c r="D38" s="48">
        <v>154043.96280328004</v>
      </c>
      <c r="E38" s="49">
        <v>1</v>
      </c>
      <c r="F38" s="50">
        <v>103</v>
      </c>
    </row>
    <row r="39" spans="1:6" s="3" customFormat="1" ht="12.2" customHeight="1" x14ac:dyDescent="0.25">
      <c r="A39" s="45">
        <v>29</v>
      </c>
      <c r="B39" s="46" t="s">
        <v>28</v>
      </c>
      <c r="C39" s="47" t="s">
        <v>28</v>
      </c>
      <c r="D39" s="48">
        <v>147379.31394603301</v>
      </c>
      <c r="E39" s="49">
        <v>14</v>
      </c>
      <c r="F39" s="50">
        <v>2629</v>
      </c>
    </row>
    <row r="40" spans="1:6" s="3" customFormat="1" ht="12.2" customHeight="1" x14ac:dyDescent="0.25">
      <c r="A40" s="45">
        <v>31</v>
      </c>
      <c r="B40" s="46" t="s">
        <v>41</v>
      </c>
      <c r="C40" s="47" t="s">
        <v>41</v>
      </c>
      <c r="D40" s="48">
        <v>136582.91986258599</v>
      </c>
      <c r="E40" s="49">
        <v>16</v>
      </c>
      <c r="F40" s="50">
        <v>2562</v>
      </c>
    </row>
    <row r="41" spans="1:6" s="3" customFormat="1" ht="12.2" customHeight="1" x14ac:dyDescent="0.25">
      <c r="A41" s="45">
        <v>32</v>
      </c>
      <c r="B41" s="46" t="s">
        <v>121</v>
      </c>
      <c r="C41" s="47" t="s">
        <v>122</v>
      </c>
      <c r="D41" s="48">
        <v>127370.626014736</v>
      </c>
      <c r="E41" s="49">
        <v>1</v>
      </c>
      <c r="F41" s="50">
        <v>1037</v>
      </c>
    </row>
    <row r="42" spans="1:6" s="3" customFormat="1" ht="12.2" customHeight="1" x14ac:dyDescent="0.25">
      <c r="A42" s="45">
        <v>33</v>
      </c>
      <c r="B42" s="46" t="s">
        <v>91</v>
      </c>
      <c r="C42" s="47" t="s">
        <v>90</v>
      </c>
      <c r="D42" s="48">
        <v>133774.90132999999</v>
      </c>
      <c r="E42" s="49">
        <v>11</v>
      </c>
      <c r="F42" s="50">
        <v>2476</v>
      </c>
    </row>
    <row r="43" spans="1:6" s="3" customFormat="1" ht="12.2" customHeight="1" x14ac:dyDescent="0.25">
      <c r="A43" s="24">
        <v>34</v>
      </c>
      <c r="B43" s="25" t="s">
        <v>17</v>
      </c>
      <c r="C43" s="26"/>
      <c r="D43" s="27">
        <f>+SUM(D44+D45)</f>
        <v>125475.183</v>
      </c>
      <c r="E43" s="27">
        <f t="shared" ref="E43:F43" si="4">+SUM(E44+E45)</f>
        <v>21</v>
      </c>
      <c r="F43" s="28">
        <f t="shared" si="4"/>
        <v>2996</v>
      </c>
    </row>
    <row r="44" spans="1:6" s="3" customFormat="1" ht="12.2" customHeight="1" x14ac:dyDescent="0.25">
      <c r="A44" s="22"/>
      <c r="B44" s="23"/>
      <c r="C44" s="55" t="s">
        <v>32</v>
      </c>
      <c r="D44" s="52">
        <v>73497.183000000005</v>
      </c>
      <c r="E44" s="52">
        <v>12</v>
      </c>
      <c r="F44" s="54">
        <v>1550</v>
      </c>
    </row>
    <row r="45" spans="1:6" s="3" customFormat="1" ht="12.2" customHeight="1" x14ac:dyDescent="0.25">
      <c r="A45" s="29"/>
      <c r="B45" s="30"/>
      <c r="C45" s="56" t="s">
        <v>17</v>
      </c>
      <c r="D45" s="57">
        <v>51978</v>
      </c>
      <c r="E45" s="58">
        <v>9</v>
      </c>
      <c r="F45" s="59">
        <v>1446</v>
      </c>
    </row>
    <row r="46" spans="1:6" s="3" customFormat="1" ht="12.2" customHeight="1" x14ac:dyDescent="0.25">
      <c r="A46" s="45">
        <v>35</v>
      </c>
      <c r="B46" s="46" t="s">
        <v>75</v>
      </c>
      <c r="C46" s="47" t="s">
        <v>89</v>
      </c>
      <c r="D46" s="48">
        <v>115801.59511356</v>
      </c>
      <c r="E46" s="49">
        <v>6</v>
      </c>
      <c r="F46" s="50">
        <v>854</v>
      </c>
    </row>
    <row r="47" spans="1:6" s="3" customFormat="1" ht="12.2" customHeight="1" x14ac:dyDescent="0.25">
      <c r="A47" s="45">
        <v>36</v>
      </c>
      <c r="B47" s="46" t="s">
        <v>117</v>
      </c>
      <c r="C47" s="47" t="s">
        <v>114</v>
      </c>
      <c r="D47" s="48">
        <v>107151.598843965</v>
      </c>
      <c r="E47" s="49">
        <v>1</v>
      </c>
      <c r="F47" s="50">
        <v>309</v>
      </c>
    </row>
    <row r="48" spans="1:6" s="3" customFormat="1" ht="12.2" customHeight="1" x14ac:dyDescent="0.25">
      <c r="A48" s="45">
        <v>37</v>
      </c>
      <c r="B48" s="46" t="s">
        <v>67</v>
      </c>
      <c r="C48" s="47" t="s">
        <v>27</v>
      </c>
      <c r="D48" s="48">
        <v>106063.04335999998</v>
      </c>
      <c r="E48" s="49">
        <v>10</v>
      </c>
      <c r="F48" s="50">
        <v>1424</v>
      </c>
    </row>
    <row r="49" spans="1:7" s="3" customFormat="1" ht="12.2" customHeight="1" x14ac:dyDescent="0.25">
      <c r="A49" s="45">
        <v>38</v>
      </c>
      <c r="B49" s="46" t="s">
        <v>62</v>
      </c>
      <c r="C49" s="47"/>
      <c r="D49" s="48">
        <v>90251.494787101998</v>
      </c>
      <c r="E49" s="49">
        <v>1</v>
      </c>
      <c r="F49" s="50">
        <v>108</v>
      </c>
    </row>
    <row r="50" spans="1:7" s="3" customFormat="1" ht="12.2" customHeight="1" x14ac:dyDescent="0.25">
      <c r="A50" s="45">
        <v>39</v>
      </c>
      <c r="B50" s="46" t="s">
        <v>12</v>
      </c>
      <c r="C50" s="47" t="s">
        <v>97</v>
      </c>
      <c r="D50" s="48">
        <v>87497.643142421002</v>
      </c>
      <c r="E50" s="49">
        <v>4</v>
      </c>
      <c r="F50" s="50">
        <v>713</v>
      </c>
    </row>
    <row r="51" spans="1:7" s="3" customFormat="1" ht="12.2" customHeight="1" x14ac:dyDescent="0.25">
      <c r="A51" s="45">
        <v>40</v>
      </c>
      <c r="B51" s="46" t="s">
        <v>35</v>
      </c>
      <c r="C51" s="47" t="s">
        <v>83</v>
      </c>
      <c r="D51" s="48">
        <v>85756.776055519993</v>
      </c>
      <c r="E51" s="49">
        <v>8</v>
      </c>
      <c r="F51" s="50">
        <v>978</v>
      </c>
    </row>
    <row r="52" spans="1:7" s="3" customFormat="1" ht="12.2" customHeight="1" x14ac:dyDescent="0.25">
      <c r="A52" s="45">
        <v>41</v>
      </c>
      <c r="B52" s="67" t="s">
        <v>15</v>
      </c>
      <c r="C52" s="68" t="s">
        <v>15</v>
      </c>
      <c r="D52" s="48">
        <v>57741.936750000008</v>
      </c>
      <c r="E52" s="49">
        <v>11</v>
      </c>
      <c r="F52" s="50">
        <v>1252</v>
      </c>
    </row>
    <row r="53" spans="1:7" s="3" customFormat="1" ht="12.2" customHeight="1" x14ac:dyDescent="0.25">
      <c r="A53" s="45">
        <v>42</v>
      </c>
      <c r="B53" s="46" t="s">
        <v>106</v>
      </c>
      <c r="C53" s="47" t="s">
        <v>106</v>
      </c>
      <c r="D53" s="48">
        <v>49870.444360000001</v>
      </c>
      <c r="E53" s="49">
        <v>6</v>
      </c>
      <c r="F53" s="50">
        <v>857</v>
      </c>
      <c r="G53"/>
    </row>
    <row r="54" spans="1:7" s="3" customFormat="1" ht="12.2" customHeight="1" x14ac:dyDescent="0.25">
      <c r="A54" s="45">
        <v>43</v>
      </c>
      <c r="B54" s="46" t="s">
        <v>22</v>
      </c>
      <c r="C54" s="47" t="s">
        <v>55</v>
      </c>
      <c r="D54" s="48">
        <v>49458</v>
      </c>
      <c r="E54" s="49">
        <v>8</v>
      </c>
      <c r="F54" s="50">
        <v>902</v>
      </c>
    </row>
    <row r="55" spans="1:7" s="3" customFormat="1" ht="12.2" customHeight="1" x14ac:dyDescent="0.25">
      <c r="A55" s="45">
        <v>53</v>
      </c>
      <c r="B55" s="67" t="s">
        <v>129</v>
      </c>
      <c r="C55" s="47" t="s">
        <v>129</v>
      </c>
      <c r="D55" s="48">
        <v>43324.277614058999</v>
      </c>
      <c r="E55" s="49">
        <v>2</v>
      </c>
      <c r="F55" s="50">
        <v>396</v>
      </c>
    </row>
    <row r="56" spans="1:7" s="3" customFormat="1" ht="12.2" customHeight="1" x14ac:dyDescent="0.25">
      <c r="A56" s="45">
        <v>44</v>
      </c>
      <c r="B56" s="46" t="s">
        <v>21</v>
      </c>
      <c r="C56" s="47" t="s">
        <v>93</v>
      </c>
      <c r="D56" s="48">
        <v>42676.637220408003</v>
      </c>
      <c r="E56" s="49">
        <v>1</v>
      </c>
      <c r="F56" s="50">
        <v>0</v>
      </c>
    </row>
    <row r="57" spans="1:7" s="3" customFormat="1" ht="12.2" customHeight="1" x14ac:dyDescent="0.25">
      <c r="A57" s="45">
        <v>45</v>
      </c>
      <c r="B57" s="46" t="s">
        <v>70</v>
      </c>
      <c r="C57" s="68"/>
      <c r="D57" s="48">
        <v>37669.144616824997</v>
      </c>
      <c r="E57" s="49">
        <v>1</v>
      </c>
      <c r="F57" s="50">
        <v>162</v>
      </c>
    </row>
    <row r="58" spans="1:7" s="3" customFormat="1" ht="12.2" customHeight="1" x14ac:dyDescent="0.25">
      <c r="A58" s="45">
        <v>46</v>
      </c>
      <c r="B58" s="46" t="s">
        <v>84</v>
      </c>
      <c r="C58" s="68" t="s">
        <v>56</v>
      </c>
      <c r="D58" s="48">
        <v>31594.828908462998</v>
      </c>
      <c r="E58" s="49">
        <v>3</v>
      </c>
      <c r="F58" s="50">
        <v>313</v>
      </c>
    </row>
    <row r="59" spans="1:7" s="3" customFormat="1" ht="12.2" customHeight="1" x14ac:dyDescent="0.25">
      <c r="A59" s="45">
        <v>47</v>
      </c>
      <c r="B59" s="46" t="s">
        <v>63</v>
      </c>
      <c r="C59" s="47"/>
      <c r="D59" s="48">
        <v>26736.527959349998</v>
      </c>
      <c r="E59" s="49">
        <v>1</v>
      </c>
      <c r="F59" s="50">
        <v>121</v>
      </c>
    </row>
    <row r="60" spans="1:7" s="3" customFormat="1" ht="12.2" customHeight="1" x14ac:dyDescent="0.25">
      <c r="A60" s="45">
        <v>48</v>
      </c>
      <c r="B60" s="46" t="s">
        <v>86</v>
      </c>
      <c r="C60" s="68" t="s">
        <v>87</v>
      </c>
      <c r="D60" s="48">
        <v>25800.99</v>
      </c>
      <c r="E60" s="49">
        <v>1</v>
      </c>
      <c r="F60" s="50">
        <v>274</v>
      </c>
    </row>
    <row r="61" spans="1:7" s="3" customFormat="1" ht="12.2" customHeight="1" x14ac:dyDescent="0.25">
      <c r="A61" s="45">
        <v>49</v>
      </c>
      <c r="B61" s="46" t="s">
        <v>8</v>
      </c>
      <c r="C61" s="68" t="s">
        <v>45</v>
      </c>
      <c r="D61" s="48">
        <v>22500.484640000002</v>
      </c>
      <c r="E61" s="49">
        <v>2</v>
      </c>
      <c r="F61" s="50">
        <v>206</v>
      </c>
    </row>
    <row r="62" spans="1:7" s="3" customFormat="1" ht="12.2" customHeight="1" x14ac:dyDescent="0.25">
      <c r="A62" s="45">
        <v>50</v>
      </c>
      <c r="B62" s="67" t="s">
        <v>125</v>
      </c>
      <c r="C62" s="47" t="s">
        <v>126</v>
      </c>
      <c r="D62" s="48">
        <v>19097.944599685998</v>
      </c>
      <c r="E62" s="49">
        <v>6</v>
      </c>
      <c r="F62" s="50">
        <v>877</v>
      </c>
    </row>
    <row r="63" spans="1:7" s="3" customFormat="1" ht="12.2" customHeight="1" x14ac:dyDescent="0.25">
      <c r="A63" s="45">
        <v>51</v>
      </c>
      <c r="B63" s="46" t="s">
        <v>115</v>
      </c>
      <c r="C63" s="47"/>
      <c r="D63" s="48">
        <v>17301.306621199998</v>
      </c>
      <c r="E63" s="49">
        <v>1</v>
      </c>
      <c r="F63" s="50">
        <v>142</v>
      </c>
    </row>
    <row r="64" spans="1:7" s="3" customFormat="1" ht="12.2" customHeight="1" x14ac:dyDescent="0.25">
      <c r="A64" s="45">
        <v>52</v>
      </c>
      <c r="B64" s="46" t="s">
        <v>88</v>
      </c>
      <c r="C64" s="68" t="s">
        <v>88</v>
      </c>
      <c r="D64" s="48">
        <v>17067</v>
      </c>
      <c r="E64" s="49">
        <v>7</v>
      </c>
      <c r="F64" s="50">
        <v>5086</v>
      </c>
    </row>
    <row r="65" spans="1:6" s="3" customFormat="1" ht="12.2" customHeight="1" x14ac:dyDescent="0.25">
      <c r="A65" s="45">
        <v>54</v>
      </c>
      <c r="B65" s="67" t="s">
        <v>104</v>
      </c>
      <c r="C65" s="47" t="s">
        <v>104</v>
      </c>
      <c r="D65" s="48">
        <v>14812.963216460001</v>
      </c>
      <c r="E65" s="49">
        <v>3</v>
      </c>
      <c r="F65" s="50">
        <v>344</v>
      </c>
    </row>
    <row r="66" spans="1:6" s="3" customFormat="1" ht="12.2" customHeight="1" x14ac:dyDescent="0.25">
      <c r="A66" s="45">
        <v>55</v>
      </c>
      <c r="B66" s="46" t="s">
        <v>119</v>
      </c>
      <c r="C66" s="47" t="s">
        <v>118</v>
      </c>
      <c r="D66" s="48">
        <v>14739.04896</v>
      </c>
      <c r="E66" s="49">
        <v>2</v>
      </c>
      <c r="F66" s="50">
        <v>261</v>
      </c>
    </row>
    <row r="67" spans="1:6" s="3" customFormat="1" ht="12.2" customHeight="1" x14ac:dyDescent="0.25">
      <c r="A67" s="45">
        <v>56</v>
      </c>
      <c r="B67" s="46" t="s">
        <v>29</v>
      </c>
      <c r="C67" s="47" t="s">
        <v>107</v>
      </c>
      <c r="D67" s="48">
        <v>13027</v>
      </c>
      <c r="E67" s="49">
        <v>2</v>
      </c>
      <c r="F67" s="50">
        <v>361</v>
      </c>
    </row>
    <row r="68" spans="1:6" s="3" customFormat="1" ht="12.2" customHeight="1" x14ac:dyDescent="0.25">
      <c r="A68" s="45">
        <v>59</v>
      </c>
      <c r="B68" s="46" t="s">
        <v>116</v>
      </c>
      <c r="C68" s="47" t="s">
        <v>101</v>
      </c>
      <c r="D68" s="48">
        <v>10032.867242348999</v>
      </c>
      <c r="E68" s="49">
        <v>5</v>
      </c>
      <c r="F68" s="50">
        <v>406</v>
      </c>
    </row>
    <row r="69" spans="1:6" s="3" customFormat="1" ht="12.2" customHeight="1" x14ac:dyDescent="0.25">
      <c r="A69" s="45">
        <v>58</v>
      </c>
      <c r="B69" s="32" t="s">
        <v>124</v>
      </c>
      <c r="C69" s="69" t="s">
        <v>124</v>
      </c>
      <c r="D69" s="70">
        <v>9887.0921486400002</v>
      </c>
      <c r="E69" s="71">
        <v>1</v>
      </c>
      <c r="F69" s="72">
        <v>97</v>
      </c>
    </row>
    <row r="70" spans="1:6" s="3" customFormat="1" ht="12.2" customHeight="1" x14ac:dyDescent="0.25">
      <c r="A70" s="45">
        <v>60</v>
      </c>
      <c r="B70" s="46" t="s">
        <v>127</v>
      </c>
      <c r="C70" s="47" t="s">
        <v>128</v>
      </c>
      <c r="D70" s="48">
        <v>8187.0675539999993</v>
      </c>
      <c r="E70" s="49">
        <v>1</v>
      </c>
      <c r="F70" s="50">
        <v>143</v>
      </c>
    </row>
    <row r="71" spans="1:6" s="3" customFormat="1" ht="12.2" customHeight="1" x14ac:dyDescent="0.25">
      <c r="A71" s="45">
        <v>61</v>
      </c>
      <c r="B71" s="46" t="s">
        <v>112</v>
      </c>
      <c r="C71" s="47" t="s">
        <v>111</v>
      </c>
      <c r="D71" s="48">
        <v>7843.2696747660002</v>
      </c>
      <c r="E71" s="49">
        <v>1</v>
      </c>
      <c r="F71" s="50">
        <v>124</v>
      </c>
    </row>
    <row r="72" spans="1:6" s="3" customFormat="1" ht="12.2" customHeight="1" x14ac:dyDescent="0.25">
      <c r="A72" s="45">
        <v>62</v>
      </c>
      <c r="B72" s="46" t="s">
        <v>7</v>
      </c>
      <c r="C72" s="47" t="s">
        <v>57</v>
      </c>
      <c r="D72" s="48">
        <v>6288.5942140650004</v>
      </c>
      <c r="E72" s="49">
        <v>2</v>
      </c>
      <c r="F72" s="50">
        <v>199</v>
      </c>
    </row>
    <row r="73" spans="1:6" s="3" customFormat="1" ht="12.2" customHeight="1" x14ac:dyDescent="0.25">
      <c r="A73" s="45">
        <v>57</v>
      </c>
      <c r="B73" s="46" t="s">
        <v>19</v>
      </c>
      <c r="C73" s="47" t="s">
        <v>19</v>
      </c>
      <c r="D73" s="63">
        <v>5510.7356600000003</v>
      </c>
      <c r="E73" s="64">
        <v>2</v>
      </c>
      <c r="F73" s="65">
        <v>390</v>
      </c>
    </row>
    <row r="74" spans="1:6" s="3" customFormat="1" ht="12.2" customHeight="1" x14ac:dyDescent="0.25">
      <c r="A74" s="45">
        <v>63</v>
      </c>
      <c r="B74" s="46" t="s">
        <v>95</v>
      </c>
      <c r="C74" s="47" t="s">
        <v>103</v>
      </c>
      <c r="D74" s="48">
        <v>5009.7992299999996</v>
      </c>
      <c r="E74" s="49">
        <v>1</v>
      </c>
      <c r="F74" s="50">
        <v>104</v>
      </c>
    </row>
    <row r="75" spans="1:6" s="3" customFormat="1" ht="12.2" customHeight="1" x14ac:dyDescent="0.25">
      <c r="A75" s="45">
        <v>64</v>
      </c>
      <c r="B75" s="46" t="s">
        <v>109</v>
      </c>
      <c r="C75" s="47" t="s">
        <v>110</v>
      </c>
      <c r="D75" s="48">
        <v>4714.4958699999997</v>
      </c>
      <c r="E75" s="49">
        <v>1</v>
      </c>
      <c r="F75" s="50">
        <v>138</v>
      </c>
    </row>
    <row r="76" spans="1:6" s="3" customFormat="1" ht="12.2" customHeight="1" x14ac:dyDescent="0.25">
      <c r="A76" s="45">
        <v>65</v>
      </c>
      <c r="B76" s="46" t="s">
        <v>18</v>
      </c>
      <c r="C76" s="47" t="s">
        <v>59</v>
      </c>
      <c r="D76" s="48">
        <v>4177.2588791830003</v>
      </c>
      <c r="E76" s="49">
        <v>1</v>
      </c>
      <c r="F76" s="50">
        <v>106</v>
      </c>
    </row>
    <row r="77" spans="1:6" s="3" customFormat="1" ht="12.2" customHeight="1" x14ac:dyDescent="0.25">
      <c r="A77" s="45">
        <v>66</v>
      </c>
      <c r="B77" s="46" t="s">
        <v>85</v>
      </c>
      <c r="C77" s="68" t="s">
        <v>85</v>
      </c>
      <c r="D77" s="48">
        <v>2644.4273860230001</v>
      </c>
      <c r="E77" s="49">
        <v>1</v>
      </c>
      <c r="F77" s="50">
        <v>118</v>
      </c>
    </row>
    <row r="78" spans="1:6" s="3" customFormat="1" ht="12.2" customHeight="1" x14ac:dyDescent="0.25">
      <c r="A78" s="45">
        <v>67</v>
      </c>
      <c r="B78" s="46" t="s">
        <v>60</v>
      </c>
      <c r="C78" s="47"/>
      <c r="D78" s="48">
        <v>1454.7589816</v>
      </c>
      <c r="E78" s="49">
        <v>1</v>
      </c>
      <c r="F78" s="50">
        <v>102</v>
      </c>
    </row>
    <row r="79" spans="1:6" s="3" customFormat="1" ht="12.2" customHeight="1" x14ac:dyDescent="0.25">
      <c r="A79" s="12"/>
      <c r="B79" s="35" t="s">
        <v>108</v>
      </c>
      <c r="C79" s="36"/>
      <c r="D79" s="5">
        <f>SUM(D3:D78)-D6-D17-D21-D43</f>
        <v>26233170.340306822</v>
      </c>
      <c r="E79" s="5">
        <f t="shared" ref="E79:F79" si="5">SUM(E3:E78)-E6-E17-E21-E43</f>
        <v>2479</v>
      </c>
      <c r="F79" s="5">
        <f t="shared" si="5"/>
        <v>387949</v>
      </c>
    </row>
    <row r="80" spans="1:6" s="3" customFormat="1" ht="12.2" customHeight="1" x14ac:dyDescent="0.25">
      <c r="A80" s="6" t="s">
        <v>65</v>
      </c>
      <c r="B80" s="4"/>
      <c r="C80" s="7"/>
      <c r="D80" s="7"/>
      <c r="E80" s="8"/>
      <c r="F80" s="7"/>
    </row>
    <row r="81" spans="1:6" s="3" customFormat="1" ht="12.2" customHeight="1" x14ac:dyDescent="0.25">
      <c r="A81" s="6" t="s">
        <v>66</v>
      </c>
      <c r="B81" s="6"/>
      <c r="C81" s="7"/>
      <c r="D81" s="13"/>
      <c r="E81" s="8"/>
      <c r="F81" s="7"/>
    </row>
    <row r="82" spans="1:6" s="3" customFormat="1" ht="12.2" customHeight="1" x14ac:dyDescent="0.25">
      <c r="A82" s="6" t="s">
        <v>131</v>
      </c>
      <c r="B82" s="6"/>
      <c r="C82" s="7"/>
      <c r="D82" s="7"/>
      <c r="E82" s="7"/>
      <c r="F82" s="7"/>
    </row>
    <row r="83" spans="1:6" s="3" customFormat="1" ht="12.2" customHeight="1" x14ac:dyDescent="0.25">
      <c r="A83" s="9"/>
      <c r="B83" s="9"/>
      <c r="C83" s="10"/>
      <c r="D83" s="20"/>
      <c r="E83" s="18"/>
      <c r="F83" s="18"/>
    </row>
    <row r="84" spans="1:6" s="3" customFormat="1" ht="12.2" customHeight="1" x14ac:dyDescent="0.25">
      <c r="A84" s="9"/>
      <c r="B84" s="9"/>
      <c r="C84" s="10"/>
      <c r="D84" s="19"/>
      <c r="E84" s="10"/>
      <c r="F84" s="10"/>
    </row>
    <row r="85" spans="1:6" s="3" customFormat="1" ht="12.2" customHeight="1" x14ac:dyDescent="0.25">
      <c r="A85" s="9"/>
      <c r="B85" s="9"/>
      <c r="C85" s="10"/>
      <c r="D85" s="10"/>
      <c r="E85" s="10"/>
      <c r="F85" s="10"/>
    </row>
    <row r="86" spans="1:6" s="3" customFormat="1" ht="12.2" customHeight="1" x14ac:dyDescent="0.25">
      <c r="A86" s="9"/>
      <c r="B86" s="9"/>
      <c r="C86" s="10"/>
      <c r="D86" s="10"/>
      <c r="E86" s="10"/>
      <c r="F86" s="10"/>
    </row>
    <row r="87" spans="1:6" s="3" customFormat="1" ht="12.2" customHeight="1" x14ac:dyDescent="0.25">
      <c r="A87" s="9"/>
      <c r="B87" s="9"/>
      <c r="C87" s="10"/>
      <c r="D87" s="10"/>
      <c r="E87" s="10"/>
      <c r="F87" s="10"/>
    </row>
    <row r="88" spans="1:6" s="3" customFormat="1" ht="12.2" customHeight="1" x14ac:dyDescent="0.25">
      <c r="A88" s="9"/>
      <c r="B88" s="9"/>
      <c r="C88" s="10"/>
      <c r="D88" s="10"/>
      <c r="E88" s="10"/>
      <c r="F88" s="10"/>
    </row>
    <row r="89" spans="1:6" s="4" customFormat="1" x14ac:dyDescent="0.25">
      <c r="A89" s="9"/>
      <c r="B89" s="9"/>
      <c r="C89" s="10"/>
      <c r="D89" s="10"/>
      <c r="E89" s="10"/>
      <c r="F89" s="10"/>
    </row>
    <row r="90" spans="1:6" s="4" customFormat="1" x14ac:dyDescent="0.25">
      <c r="A90" s="9"/>
      <c r="B90" s="9"/>
      <c r="C90" s="10"/>
      <c r="D90" s="10"/>
      <c r="E90" s="10"/>
      <c r="F90" s="10"/>
    </row>
  </sheetData>
  <mergeCells count="2">
    <mergeCell ref="B79:C79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Sociedades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Rubén de Domingo</cp:lastModifiedBy>
  <cp:lastPrinted>2019-05-09T12:08:01Z</cp:lastPrinted>
  <dcterms:created xsi:type="dcterms:W3CDTF">2001-03-01T10:52:24Z</dcterms:created>
  <dcterms:modified xsi:type="dcterms:W3CDTF">2020-11-10T15:26:18Z</dcterms:modified>
</cp:coreProperties>
</file>